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  <sheet name="Plan2" sheetId="2" r:id="rId2"/>
  </sheets>
  <calcPr calcId="145621"/>
</workbook>
</file>

<file path=xl/calcChain.xml><?xml version="1.0" encoding="utf-8"?>
<calcChain xmlns="http://schemas.openxmlformats.org/spreadsheetml/2006/main">
  <c r="C53" i="1" l="1"/>
  <c r="C47" i="1"/>
  <c r="C46" i="1"/>
  <c r="B37" i="1"/>
  <c r="C74" i="1"/>
  <c r="C61" i="1"/>
  <c r="B6" i="1"/>
  <c r="C34" i="1"/>
  <c r="C13" i="1"/>
  <c r="C12" i="1"/>
  <c r="C45" i="1" l="1"/>
  <c r="C15" i="1"/>
  <c r="C33" i="1"/>
  <c r="C32" i="1"/>
  <c r="C31" i="1"/>
  <c r="B80" i="1" l="1"/>
  <c r="C77" i="1"/>
  <c r="C71" i="1"/>
  <c r="C48" i="1"/>
  <c r="C43" i="1"/>
  <c r="C42" i="1"/>
  <c r="C24" i="1"/>
  <c r="C21" i="1"/>
  <c r="C20" i="1"/>
  <c r="C22" i="1"/>
  <c r="C23" i="1"/>
  <c r="C25" i="1"/>
  <c r="C27" i="1"/>
  <c r="C28" i="1"/>
  <c r="C29" i="1"/>
  <c r="C30" i="1"/>
  <c r="C39" i="1"/>
  <c r="C40" i="1"/>
  <c r="C41" i="1"/>
  <c r="C44" i="1"/>
  <c r="C49" i="1"/>
  <c r="C50" i="1"/>
  <c r="C51" i="1"/>
  <c r="C52" i="1"/>
  <c r="C56" i="1"/>
  <c r="C57" i="1"/>
  <c r="C58" i="1"/>
  <c r="C59" i="1"/>
  <c r="C60" i="1"/>
  <c r="C62" i="1"/>
  <c r="C64" i="1"/>
  <c r="C65" i="1"/>
  <c r="C66" i="1"/>
  <c r="C67" i="1"/>
  <c r="C68" i="1"/>
  <c r="C69" i="1"/>
  <c r="C70" i="1"/>
  <c r="C72" i="1"/>
  <c r="C73" i="1"/>
  <c r="C78" i="1"/>
  <c r="C19" i="1"/>
  <c r="C18" i="1"/>
  <c r="C14" i="1"/>
  <c r="C11" i="1"/>
  <c r="C9" i="1"/>
  <c r="C8" i="1"/>
  <c r="C37" i="1" l="1"/>
  <c r="C6" i="1"/>
  <c r="D30" i="1" s="1"/>
  <c r="D24" i="1" l="1"/>
  <c r="D25" i="1"/>
  <c r="D8" i="1"/>
  <c r="D22" i="1"/>
  <c r="D23" i="1"/>
  <c r="D11" i="1"/>
  <c r="D19" i="1"/>
  <c r="D28" i="1"/>
  <c r="D14" i="1"/>
  <c r="D9" i="1"/>
  <c r="D20" i="1"/>
  <c r="D12" i="1"/>
  <c r="D13" i="1"/>
  <c r="D34" i="1"/>
  <c r="D31" i="1"/>
  <c r="D32" i="1"/>
  <c r="D33" i="1"/>
  <c r="D15" i="1"/>
  <c r="D18" i="1"/>
  <c r="D29" i="1"/>
  <c r="D21" i="1"/>
  <c r="D27" i="1"/>
  <c r="D77" i="1"/>
  <c r="D71" i="1"/>
  <c r="D67" i="1"/>
  <c r="D62" i="1"/>
  <c r="D58" i="1"/>
  <c r="D52" i="1"/>
  <c r="D48" i="1"/>
  <c r="D44" i="1"/>
  <c r="D40" i="1"/>
  <c r="D74" i="1"/>
  <c r="D70" i="1"/>
  <c r="D66" i="1"/>
  <c r="D61" i="1"/>
  <c r="D57" i="1"/>
  <c r="D51" i="1"/>
  <c r="D47" i="1"/>
  <c r="D43" i="1"/>
  <c r="D39" i="1"/>
  <c r="D73" i="1"/>
  <c r="D69" i="1"/>
  <c r="D65" i="1"/>
  <c r="D60" i="1"/>
  <c r="D56" i="1"/>
  <c r="D50" i="1"/>
  <c r="D42" i="1"/>
  <c r="D78" i="1"/>
  <c r="D72" i="1"/>
  <c r="D68" i="1"/>
  <c r="D64" i="1"/>
  <c r="D59" i="1"/>
  <c r="D53" i="1"/>
  <c r="D49" i="1"/>
  <c r="D45" i="1"/>
  <c r="D41" i="1"/>
  <c r="D46" i="1"/>
  <c r="C80" i="1"/>
</calcChain>
</file>

<file path=xl/sharedStrings.xml><?xml version="1.0" encoding="utf-8"?>
<sst xmlns="http://schemas.openxmlformats.org/spreadsheetml/2006/main" count="77" uniqueCount="74">
  <si>
    <t>FORTALEZA ESPORTE CLUBE</t>
  </si>
  <si>
    <t>1- RECEITAS</t>
  </si>
  <si>
    <t>SÓCIO TORCEDOR</t>
  </si>
  <si>
    <t>CAMPEONATO CEARENSE</t>
  </si>
  <si>
    <t>1.4 - PATROCÍNIOS</t>
  </si>
  <si>
    <t>PREFEITURA M DE FORTALEZA</t>
  </si>
  <si>
    <t>GOVERNO DO ESTADO</t>
  </si>
  <si>
    <t>2.1. FOLHA DE PAGAMENTO</t>
  </si>
  <si>
    <t>DIREITO DE IMAGEM</t>
  </si>
  <si>
    <t>COMISSÃO TECNICA</t>
  </si>
  <si>
    <t>AJUDO DE CUSTO - ALUGUÉIS</t>
  </si>
  <si>
    <t>2.2. TRIBUTOS</t>
  </si>
  <si>
    <t>FGTS</t>
  </si>
  <si>
    <t>PASSAGENS AEREAS</t>
  </si>
  <si>
    <t>CBF, FAAP E FEDERAÇÕES</t>
  </si>
  <si>
    <t>BANCÁRIAS</t>
  </si>
  <si>
    <t>1.3 - COTAS TV PART. CAMPEONATOS</t>
  </si>
  <si>
    <t>TIMEMANIA</t>
  </si>
  <si>
    <t>OUTROS PATROCÍNIOS</t>
  </si>
  <si>
    <t>PREMIAÇÕES EMPRESAS PRIVADAS</t>
  </si>
  <si>
    <t>DOAÇÕES CONSELHEIROS/DIVERSOS</t>
  </si>
  <si>
    <t>LICENCIAMENTO/ROYALTIES - MARCA PRÓPRIA</t>
  </si>
  <si>
    <t>JOGADORES  - SALÁRIOS CARTEIRA</t>
  </si>
  <si>
    <t>FOLHA DEP. MÉDICO</t>
  </si>
  <si>
    <t>OPERCACIONAIS / JOGOS</t>
  </si>
  <si>
    <t>CUSTO ADM SÓCIO TORCEDOR</t>
  </si>
  <si>
    <t>INVESTIMENTO PATRIMONIAL</t>
  </si>
  <si>
    <t>ALIMENTAÇÃO</t>
  </si>
  <si>
    <t>LIMPEZA</t>
  </si>
  <si>
    <t>TELEFONIA</t>
  </si>
  <si>
    <t>VALE TRANSPORTES</t>
  </si>
  <si>
    <t>MAT. EXPEDIENTE DIV</t>
  </si>
  <si>
    <t>CONTABILIDADE</t>
  </si>
  <si>
    <t>AUDITORIA</t>
  </si>
  <si>
    <t>ENERGIA</t>
  </si>
  <si>
    <t>DESPESAS VIAGENS/HOTEL/ALIMENTAÇÃO</t>
  </si>
  <si>
    <t>BRASILEIRÃO SÉRIE A</t>
  </si>
  <si>
    <t>CONSELHO DELIBERATIVO - BASE</t>
  </si>
  <si>
    <t>MARGEM - LOJAS PRÓPRIAS LEÃO 1918</t>
  </si>
  <si>
    <t>MARGEM LOJISTAS - TERCEIRIZADOS - CD</t>
  </si>
  <si>
    <t>DIREITOS ECONÔMICOS</t>
  </si>
  <si>
    <t>FOLHA ADM.FUTEBOL</t>
  </si>
  <si>
    <t>FOLHA MKT / JURIDICO</t>
  </si>
  <si>
    <t>SALDO PROVISIONADO 2019</t>
  </si>
  <si>
    <t>EVENTOS</t>
  </si>
  <si>
    <t>EVENTOS/LANÇAMENTOS</t>
  </si>
  <si>
    <t>COPA DO NORDESTE</t>
  </si>
  <si>
    <t>COPA DO BRASIL</t>
  </si>
  <si>
    <t>JOGOS - EXIBIÇÃO GLOBO</t>
  </si>
  <si>
    <t>INSS PATRONAL</t>
  </si>
  <si>
    <t>IR CLUBE /PIS/COFINS/CSSL - PATRONAL</t>
  </si>
  <si>
    <t>PROFUT / PARCELAMENTOS</t>
  </si>
  <si>
    <t>PREMIAÇÕES</t>
  </si>
  <si>
    <t>2.3. ACORDOS TRABALHISTAS</t>
  </si>
  <si>
    <t>FOLHA DIRETORIA</t>
  </si>
  <si>
    <t>FOLHA ADMINISTRATIVO</t>
  </si>
  <si>
    <t>FOLHA BASE</t>
  </si>
  <si>
    <t>PATRIMONIAL CATEGORIAS DE BASE - CT</t>
  </si>
  <si>
    <t>%</t>
  </si>
  <si>
    <t>1.5 - OUTRAS RECEITAS</t>
  </si>
  <si>
    <t>MENSAL</t>
  </si>
  <si>
    <t>ANUAL</t>
  </si>
  <si>
    <t>2.4. ACORDOS EXTRAJUDICIAIS</t>
  </si>
  <si>
    <t>2.5. INTERMEDIAÇÕES JOGADORES</t>
  </si>
  <si>
    <t>2.6. ADMINISTRATIVAS</t>
  </si>
  <si>
    <t>2.7. TAXAS DIVERSAS</t>
  </si>
  <si>
    <r>
      <t xml:space="preserve">PLANEJAMENTO ORÇAMENTÁRIO - </t>
    </r>
    <r>
      <rPr>
        <b/>
        <u/>
        <sz val="18"/>
        <color theme="0"/>
        <rFont val="Courier New"/>
        <family val="3"/>
      </rPr>
      <t>2019</t>
    </r>
  </si>
  <si>
    <t>2 – DESPESAS</t>
  </si>
  <si>
    <t xml:space="preserve">1.1 - SÓCIOS </t>
  </si>
  <si>
    <t>1.2 - JOGOS (RENDAS BRUTA)</t>
  </si>
  <si>
    <t>PATROCINADOR 1</t>
  </si>
  <si>
    <t>PATROCINADOR 2</t>
  </si>
  <si>
    <t>PATROCINADOR 3</t>
  </si>
  <si>
    <t>PATROCINADOR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</si>
</sst>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ourier New"/>
      <family val="3"/>
    </font>
    <font>
      <sz val="14"/>
      <name val="Courier New"/>
      <family val="3"/>
    </font>
    <font>
      <b/>
      <sz val="18"/>
      <color rgb="FF0070C0"/>
      <name val="Courier New"/>
      <family val="3"/>
    </font>
    <font>
      <b/>
      <sz val="14"/>
      <color rgb="FF0070C0"/>
      <name val="Courier New"/>
      <family val="3"/>
    </font>
    <font>
      <sz val="14"/>
      <color rgb="FF0070C0"/>
      <name val="Courier New"/>
      <family val="3"/>
    </font>
    <font>
      <b/>
      <sz val="18"/>
      <color rgb="FFFF0000"/>
      <name val="Courier New"/>
      <family val="3"/>
    </font>
    <font>
      <b/>
      <sz val="14"/>
      <color rgb="FFFF0000"/>
      <name val="Courier New"/>
      <family val="3"/>
    </font>
    <font>
      <sz val="14"/>
      <color rgb="FFFF0000"/>
      <name val="Courier New"/>
      <family val="3"/>
    </font>
    <font>
      <b/>
      <u/>
      <sz val="22"/>
      <color rgb="FFFF0000"/>
      <name val="Courier New"/>
      <family val="3"/>
    </font>
    <font>
      <b/>
      <strike/>
      <sz val="12"/>
      <color rgb="FF002060"/>
      <name val="Courier New"/>
      <family val="3"/>
    </font>
    <font>
      <b/>
      <strike/>
      <sz val="12"/>
      <color rgb="FFFF0000"/>
      <name val="Courier New"/>
      <family val="3"/>
    </font>
    <font>
      <b/>
      <sz val="12"/>
      <name val="Courier New"/>
      <family val="3"/>
    </font>
    <font>
      <b/>
      <sz val="12"/>
      <color rgb="FF0070C0"/>
      <name val="Courier New"/>
      <family val="3"/>
    </font>
    <font>
      <b/>
      <sz val="12"/>
      <color rgb="FFFF0000"/>
      <name val="Courier New"/>
      <family val="3"/>
    </font>
    <font>
      <b/>
      <sz val="15"/>
      <color theme="0"/>
      <name val="Courier New"/>
      <family val="3"/>
    </font>
    <font>
      <b/>
      <sz val="18"/>
      <color theme="3"/>
      <name val="Courier New"/>
      <family val="3"/>
    </font>
    <font>
      <b/>
      <sz val="18"/>
      <color theme="0"/>
      <name val="Courier New"/>
      <family val="3"/>
    </font>
    <font>
      <b/>
      <u/>
      <sz val="18"/>
      <color theme="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2" fillId="0" borderId="0" xfId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4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4" fontId="5" fillId="0" borderId="1" xfId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4" fontId="5" fillId="0" borderId="2" xfId="1" applyFont="1" applyFill="1" applyBorder="1" applyAlignment="1" applyProtection="1">
      <alignment vertical="center"/>
    </xf>
    <xf numFmtId="44" fontId="8" fillId="0" borderId="0" xfId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left" vertical="center"/>
    </xf>
    <xf numFmtId="44" fontId="8" fillId="0" borderId="0" xfId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44" fontId="8" fillId="0" borderId="2" xfId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4" fontId="4" fillId="0" borderId="0" xfId="1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10" fontId="14" fillId="3" borderId="0" xfId="1" applyNumberFormat="1" applyFont="1" applyFill="1" applyBorder="1" applyAlignment="1" applyProtection="1">
      <alignment horizontal="right" vertical="center"/>
    </xf>
    <xf numFmtId="10" fontId="13" fillId="0" borderId="0" xfId="0" applyNumberFormat="1" applyFont="1" applyFill="1" applyBorder="1" applyAlignment="1">
      <alignment vertical="center"/>
    </xf>
    <xf numFmtId="10" fontId="15" fillId="2" borderId="0" xfId="1" applyNumberFormat="1" applyFont="1" applyFill="1" applyBorder="1" applyAlignment="1" applyProtection="1">
      <alignment horizontal="right" vertical="center"/>
    </xf>
    <xf numFmtId="44" fontId="5" fillId="0" borderId="3" xfId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44" fontId="8" fillId="0" borderId="3" xfId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44" fontId="16" fillId="5" borderId="4" xfId="1" applyFont="1" applyFill="1" applyBorder="1" applyAlignment="1" applyProtection="1">
      <alignment horizontal="center" vertical="center"/>
    </xf>
    <xf numFmtId="44" fontId="16" fillId="5" borderId="5" xfId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85725</xdr:rowOff>
    </xdr:from>
    <xdr:to>
      <xdr:col>1</xdr:col>
      <xdr:colOff>0</xdr:colOff>
      <xdr:row>54</xdr:row>
      <xdr:rowOff>171450</xdr:rowOff>
    </xdr:to>
    <xdr:sp macro="" textlink="">
      <xdr:nvSpPr>
        <xdr:cNvPr id="2" name="CaixaDeTexto 1"/>
        <xdr:cNvSpPr txBox="1">
          <a:spLocks noChangeArrowheads="1"/>
        </xdr:cNvSpPr>
      </xdr:nvSpPr>
      <xdr:spPr bwMode="auto">
        <a:xfrm>
          <a:off x="4200525" y="64960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topLeftCell="A5" workbookViewId="0">
      <selection activeCell="A21" sqref="A21"/>
    </sheetView>
  </sheetViews>
  <sheetFormatPr defaultRowHeight="20.100000000000001" customHeight="1" x14ac:dyDescent="0.25"/>
  <cols>
    <col min="1" max="1" width="69.28515625" style="2" bestFit="1" customWidth="1"/>
    <col min="2" max="2" width="28.5703125" style="2" bestFit="1" customWidth="1"/>
    <col min="3" max="3" width="30.28515625" style="2" bestFit="1" customWidth="1"/>
    <col min="4" max="4" width="12.7109375" style="24" bestFit="1" customWidth="1"/>
    <col min="5" max="16384" width="9.140625" style="2"/>
  </cols>
  <sheetData>
    <row r="1" spans="1:4" ht="42" customHeight="1" x14ac:dyDescent="0.25">
      <c r="A1" s="33" t="s">
        <v>0</v>
      </c>
      <c r="B1" s="33"/>
      <c r="C1" s="33"/>
      <c r="D1" s="33"/>
    </row>
    <row r="2" spans="1:4" ht="20.100000000000001" customHeight="1" x14ac:dyDescent="0.25">
      <c r="B2" s="3"/>
    </row>
    <row r="3" spans="1:4" ht="39" customHeight="1" x14ac:dyDescent="0.25">
      <c r="A3" s="34" t="s">
        <v>66</v>
      </c>
      <c r="B3" s="34"/>
      <c r="C3" s="34"/>
      <c r="D3" s="34"/>
    </row>
    <row r="4" spans="1:4" ht="20.100000000000001" customHeight="1" x14ac:dyDescent="0.25">
      <c r="A4" s="5"/>
      <c r="B4" s="5"/>
      <c r="C4" s="5"/>
    </row>
    <row r="5" spans="1:4" ht="20.100000000000001" customHeight="1" thickBot="1" x14ac:dyDescent="0.3">
      <c r="A5" s="40" t="s">
        <v>1</v>
      </c>
      <c r="B5" s="22" t="s">
        <v>60</v>
      </c>
      <c r="C5" s="22" t="s">
        <v>61</v>
      </c>
      <c r="D5" s="31" t="s">
        <v>58</v>
      </c>
    </row>
    <row r="6" spans="1:4" ht="45.75" customHeight="1" thickBot="1" x14ac:dyDescent="0.3">
      <c r="A6" s="40"/>
      <c r="B6" s="28">
        <f>SUM(B7:B34)</f>
        <v>4724999.9997000005</v>
      </c>
      <c r="C6" s="28">
        <f>SUM(C7:C34)</f>
        <v>56699999.996399999</v>
      </c>
      <c r="D6" s="31"/>
    </row>
    <row r="7" spans="1:4" ht="20.100000000000001" customHeight="1" x14ac:dyDescent="0.25">
      <c r="A7" s="7" t="s">
        <v>68</v>
      </c>
      <c r="B7" s="6"/>
      <c r="C7" s="6"/>
    </row>
    <row r="8" spans="1:4" ht="20.100000000000001" customHeight="1" x14ac:dyDescent="0.25">
      <c r="A8" s="8" t="s">
        <v>2</v>
      </c>
      <c r="B8" s="9">
        <v>600000</v>
      </c>
      <c r="C8" s="9">
        <f>B8*12</f>
        <v>7200000</v>
      </c>
      <c r="D8" s="25">
        <f>C8/$C$6</f>
        <v>0.12698412699218947</v>
      </c>
    </row>
    <row r="9" spans="1:4" ht="20.100000000000001" customHeight="1" x14ac:dyDescent="0.25">
      <c r="A9" s="29" t="s">
        <v>69</v>
      </c>
      <c r="B9" s="12">
        <v>300000</v>
      </c>
      <c r="C9" s="12">
        <f>B9*12</f>
        <v>3600000</v>
      </c>
      <c r="D9" s="25">
        <f>C9/$C$6</f>
        <v>6.3492063496094736E-2</v>
      </c>
    </row>
    <row r="10" spans="1:4" ht="20.100000000000001" customHeight="1" x14ac:dyDescent="0.25">
      <c r="A10" s="7" t="s">
        <v>16</v>
      </c>
      <c r="B10" s="6"/>
      <c r="C10" s="6"/>
      <c r="D10" s="26"/>
    </row>
    <row r="11" spans="1:4" ht="20.100000000000001" customHeight="1" x14ac:dyDescent="0.25">
      <c r="A11" s="8" t="s">
        <v>3</v>
      </c>
      <c r="B11" s="9">
        <v>50000</v>
      </c>
      <c r="C11" s="9">
        <f>B11*12</f>
        <v>600000</v>
      </c>
      <c r="D11" s="25">
        <f t="shared" ref="D11:D15" si="0">C11/$C$6</f>
        <v>1.0582010582682455E-2</v>
      </c>
    </row>
    <row r="12" spans="1:4" ht="20.100000000000001" customHeight="1" x14ac:dyDescent="0.25">
      <c r="A12" s="10" t="s">
        <v>46</v>
      </c>
      <c r="B12" s="6">
        <v>105000</v>
      </c>
      <c r="C12" s="6">
        <f>B12*12</f>
        <v>1260000</v>
      </c>
      <c r="D12" s="25">
        <f t="shared" si="0"/>
        <v>2.2222222223633157E-2</v>
      </c>
    </row>
    <row r="13" spans="1:4" ht="20.100000000000001" customHeight="1" x14ac:dyDescent="0.25">
      <c r="A13" s="11" t="s">
        <v>47</v>
      </c>
      <c r="B13" s="12">
        <v>180000</v>
      </c>
      <c r="C13" s="12">
        <f>B13*12</f>
        <v>2160000</v>
      </c>
      <c r="D13" s="25">
        <f t="shared" si="0"/>
        <v>3.8095238097656844E-2</v>
      </c>
    </row>
    <row r="14" spans="1:4" ht="20.100000000000001" customHeight="1" x14ac:dyDescent="0.25">
      <c r="A14" s="10" t="s">
        <v>36</v>
      </c>
      <c r="B14" s="6">
        <v>1750000</v>
      </c>
      <c r="C14" s="6">
        <f>B14*12</f>
        <v>21000000</v>
      </c>
      <c r="D14" s="25">
        <f t="shared" si="0"/>
        <v>0.37037037039388598</v>
      </c>
    </row>
    <row r="15" spans="1:4" ht="20.100000000000001" customHeight="1" x14ac:dyDescent="0.25">
      <c r="A15" s="11" t="s">
        <v>48</v>
      </c>
      <c r="B15" s="12">
        <v>400000</v>
      </c>
      <c r="C15" s="12">
        <f>B15*12</f>
        <v>4800000</v>
      </c>
      <c r="D15" s="25">
        <f t="shared" si="0"/>
        <v>8.4656084661459644E-2</v>
      </c>
    </row>
    <row r="16" spans="1:4" ht="20.100000000000001" customHeight="1" x14ac:dyDescent="0.25">
      <c r="A16" s="10"/>
      <c r="B16" s="6"/>
      <c r="C16" s="6"/>
      <c r="D16" s="26"/>
    </row>
    <row r="17" spans="1:4" ht="20.100000000000001" customHeight="1" x14ac:dyDescent="0.25">
      <c r="A17" s="7" t="s">
        <v>4</v>
      </c>
      <c r="B17" s="6"/>
      <c r="C17" s="6"/>
      <c r="D17" s="26"/>
    </row>
    <row r="18" spans="1:4" ht="20.100000000000001" customHeight="1" x14ac:dyDescent="0.25">
      <c r="A18" s="11" t="s">
        <v>70</v>
      </c>
      <c r="B18" s="12">
        <v>333333.33299999998</v>
      </c>
      <c r="C18" s="12">
        <f>B18*12</f>
        <v>3999999.9959999998</v>
      </c>
      <c r="D18" s="25">
        <f t="shared" ref="D18:D34" si="1">C18/$C$6</f>
        <v>7.0546737147336294E-2</v>
      </c>
    </row>
    <row r="19" spans="1:4" ht="20.100000000000001" customHeight="1" x14ac:dyDescent="0.25">
      <c r="A19" s="11" t="s">
        <v>71</v>
      </c>
      <c r="B19" s="6">
        <v>80000</v>
      </c>
      <c r="C19" s="6">
        <f>B19*12</f>
        <v>960000</v>
      </c>
      <c r="D19" s="25">
        <f t="shared" si="1"/>
        <v>1.693121693229193E-2</v>
      </c>
    </row>
    <row r="20" spans="1:4" ht="20.100000000000001" customHeight="1" x14ac:dyDescent="0.25">
      <c r="A20" s="11" t="s">
        <v>72</v>
      </c>
      <c r="B20" s="12">
        <v>50000</v>
      </c>
      <c r="C20" s="12">
        <f t="shared" ref="C20:C78" si="2">B20*12</f>
        <v>600000</v>
      </c>
      <c r="D20" s="25">
        <f t="shared" si="1"/>
        <v>1.0582010582682455E-2</v>
      </c>
    </row>
    <row r="21" spans="1:4" ht="20.100000000000001" customHeight="1" x14ac:dyDescent="0.25">
      <c r="A21" s="10" t="s">
        <v>73</v>
      </c>
      <c r="B21" s="6">
        <v>50000</v>
      </c>
      <c r="C21" s="6">
        <f t="shared" si="2"/>
        <v>600000</v>
      </c>
      <c r="D21" s="25">
        <f t="shared" si="1"/>
        <v>1.0582010582682455E-2</v>
      </c>
    </row>
    <row r="22" spans="1:4" ht="20.100000000000001" customHeight="1" x14ac:dyDescent="0.25">
      <c r="A22" s="11" t="s">
        <v>5</v>
      </c>
      <c r="B22" s="12">
        <v>41666.666700000002</v>
      </c>
      <c r="C22" s="12">
        <f t="shared" si="2"/>
        <v>500000.00040000002</v>
      </c>
      <c r="D22" s="25">
        <f t="shared" si="1"/>
        <v>8.8183421592900532E-3</v>
      </c>
    </row>
    <row r="23" spans="1:4" ht="20.100000000000001" customHeight="1" x14ac:dyDescent="0.25">
      <c r="A23" s="10" t="s">
        <v>6</v>
      </c>
      <c r="B23" s="6">
        <v>125000</v>
      </c>
      <c r="C23" s="6">
        <f t="shared" si="2"/>
        <v>1500000</v>
      </c>
      <c r="D23" s="25">
        <f t="shared" si="1"/>
        <v>2.6455026456706141E-2</v>
      </c>
    </row>
    <row r="24" spans="1:4" ht="20.100000000000001" customHeight="1" x14ac:dyDescent="0.25">
      <c r="A24" s="11" t="s">
        <v>17</v>
      </c>
      <c r="B24" s="12">
        <v>150000</v>
      </c>
      <c r="C24" s="12">
        <f t="shared" si="2"/>
        <v>1800000</v>
      </c>
      <c r="D24" s="25">
        <f t="shared" si="1"/>
        <v>3.1746031748047368E-2</v>
      </c>
    </row>
    <row r="25" spans="1:4" ht="20.100000000000001" customHeight="1" x14ac:dyDescent="0.25">
      <c r="A25" s="11" t="s">
        <v>18</v>
      </c>
      <c r="B25" s="12">
        <v>50000</v>
      </c>
      <c r="C25" s="12">
        <f t="shared" si="2"/>
        <v>600000</v>
      </c>
      <c r="D25" s="25">
        <f t="shared" si="1"/>
        <v>1.0582010582682455E-2</v>
      </c>
    </row>
    <row r="26" spans="1:4" ht="20.100000000000001" customHeight="1" x14ac:dyDescent="0.25">
      <c r="A26" s="7" t="s">
        <v>59</v>
      </c>
      <c r="B26" s="6"/>
      <c r="C26" s="6"/>
      <c r="D26" s="26"/>
    </row>
    <row r="27" spans="1:4" ht="20.100000000000001" customHeight="1" x14ac:dyDescent="0.25">
      <c r="A27" s="11" t="s">
        <v>19</v>
      </c>
      <c r="B27" s="12">
        <v>50000</v>
      </c>
      <c r="C27" s="12">
        <f t="shared" si="2"/>
        <v>600000</v>
      </c>
      <c r="D27" s="25">
        <f t="shared" si="1"/>
        <v>1.0582010582682455E-2</v>
      </c>
    </row>
    <row r="28" spans="1:4" ht="20.100000000000001" customHeight="1" x14ac:dyDescent="0.25">
      <c r="A28" s="10" t="s">
        <v>37</v>
      </c>
      <c r="B28" s="6">
        <v>30000</v>
      </c>
      <c r="C28" s="6">
        <f t="shared" si="2"/>
        <v>360000</v>
      </c>
      <c r="D28" s="25">
        <f t="shared" si="1"/>
        <v>6.3492063496094738E-3</v>
      </c>
    </row>
    <row r="29" spans="1:4" ht="20.100000000000001" customHeight="1" x14ac:dyDescent="0.25">
      <c r="A29" s="11" t="s">
        <v>20</v>
      </c>
      <c r="B29" s="12">
        <v>30000</v>
      </c>
      <c r="C29" s="12">
        <f t="shared" si="2"/>
        <v>360000</v>
      </c>
      <c r="D29" s="25">
        <f t="shared" si="1"/>
        <v>6.3492063496094738E-3</v>
      </c>
    </row>
    <row r="30" spans="1:4" ht="20.100000000000001" customHeight="1" x14ac:dyDescent="0.25">
      <c r="A30" s="10" t="s">
        <v>21</v>
      </c>
      <c r="B30" s="6">
        <v>30000</v>
      </c>
      <c r="C30" s="6">
        <f t="shared" si="2"/>
        <v>360000</v>
      </c>
      <c r="D30" s="25">
        <f t="shared" si="1"/>
        <v>6.3492063496094738E-3</v>
      </c>
    </row>
    <row r="31" spans="1:4" ht="20.100000000000001" customHeight="1" x14ac:dyDescent="0.25">
      <c r="A31" s="11" t="s">
        <v>38</v>
      </c>
      <c r="B31" s="12">
        <v>200000</v>
      </c>
      <c r="C31" s="12">
        <f t="shared" ref="C31" si="3">B31*12</f>
        <v>2400000</v>
      </c>
      <c r="D31" s="25">
        <f t="shared" si="1"/>
        <v>4.2328042330729822E-2</v>
      </c>
    </row>
    <row r="32" spans="1:4" ht="20.100000000000001" customHeight="1" x14ac:dyDescent="0.25">
      <c r="A32" s="10" t="s">
        <v>39</v>
      </c>
      <c r="B32" s="6">
        <v>50000</v>
      </c>
      <c r="C32" s="6">
        <f t="shared" ref="C32" si="4">B32*12</f>
        <v>600000</v>
      </c>
      <c r="D32" s="25">
        <f t="shared" si="1"/>
        <v>1.0582010582682455E-2</v>
      </c>
    </row>
    <row r="33" spans="1:4" ht="20.100000000000001" customHeight="1" x14ac:dyDescent="0.25">
      <c r="A33" s="11" t="s">
        <v>40</v>
      </c>
      <c r="B33" s="12">
        <v>50000</v>
      </c>
      <c r="C33" s="12">
        <f t="shared" ref="C33" si="5">B33*12</f>
        <v>600000</v>
      </c>
      <c r="D33" s="25">
        <f t="shared" si="1"/>
        <v>1.0582010582682455E-2</v>
      </c>
    </row>
    <row r="34" spans="1:4" ht="20.100000000000001" customHeight="1" x14ac:dyDescent="0.25">
      <c r="A34" s="11" t="s">
        <v>44</v>
      </c>
      <c r="B34" s="12">
        <v>20000</v>
      </c>
      <c r="C34" s="12">
        <f t="shared" ref="C34" si="6">B34*12</f>
        <v>240000</v>
      </c>
      <c r="D34" s="25">
        <f t="shared" si="1"/>
        <v>4.2328042330729825E-3</v>
      </c>
    </row>
    <row r="35" spans="1:4" ht="20.100000000000001" customHeight="1" x14ac:dyDescent="0.25">
      <c r="A35" s="4"/>
      <c r="B35" s="1"/>
      <c r="C35" s="1"/>
      <c r="D35" s="26"/>
    </row>
    <row r="36" spans="1:4" ht="20.100000000000001" customHeight="1" thickBot="1" x14ac:dyDescent="0.3">
      <c r="A36" s="39" t="s">
        <v>67</v>
      </c>
      <c r="B36" s="23" t="s">
        <v>60</v>
      </c>
      <c r="C36" s="23" t="s">
        <v>61</v>
      </c>
      <c r="D36" s="32" t="s">
        <v>58</v>
      </c>
    </row>
    <row r="37" spans="1:4" ht="47.25" customHeight="1" thickBot="1" x14ac:dyDescent="0.3">
      <c r="A37" s="39"/>
      <c r="B37" s="30">
        <f>SUM(B38:B78)</f>
        <v>4691000</v>
      </c>
      <c r="C37" s="30">
        <f>SUM(C38:C78)</f>
        <v>56292000</v>
      </c>
      <c r="D37" s="32"/>
    </row>
    <row r="38" spans="1:4" ht="20.100000000000001" customHeight="1" x14ac:dyDescent="0.25">
      <c r="A38" s="14" t="s">
        <v>7</v>
      </c>
      <c r="B38" s="15"/>
      <c r="C38" s="15"/>
      <c r="D38" s="26"/>
    </row>
    <row r="39" spans="1:4" ht="20.100000000000001" customHeight="1" x14ac:dyDescent="0.25">
      <c r="A39" s="16" t="s">
        <v>22</v>
      </c>
      <c r="B39" s="13">
        <v>1500000</v>
      </c>
      <c r="C39" s="13">
        <f t="shared" si="2"/>
        <v>18000000</v>
      </c>
      <c r="D39" s="27">
        <f>C39/$C$37</f>
        <v>0.31976124493711361</v>
      </c>
    </row>
    <row r="40" spans="1:4" ht="20.100000000000001" customHeight="1" x14ac:dyDescent="0.25">
      <c r="A40" s="17" t="s">
        <v>8</v>
      </c>
      <c r="B40" s="18">
        <v>1000000</v>
      </c>
      <c r="C40" s="18">
        <f t="shared" si="2"/>
        <v>12000000</v>
      </c>
      <c r="D40" s="27">
        <f t="shared" ref="D40:D53" si="7">C40/$C$37</f>
        <v>0.21317416329140909</v>
      </c>
    </row>
    <row r="41" spans="1:4" ht="20.100000000000001" customHeight="1" x14ac:dyDescent="0.25">
      <c r="A41" s="16" t="s">
        <v>9</v>
      </c>
      <c r="B41" s="13">
        <v>300000</v>
      </c>
      <c r="C41" s="13">
        <f t="shared" si="2"/>
        <v>3600000</v>
      </c>
      <c r="D41" s="27">
        <f t="shared" si="7"/>
        <v>6.395224898742273E-2</v>
      </c>
    </row>
    <row r="42" spans="1:4" ht="20.100000000000001" customHeight="1" x14ac:dyDescent="0.25">
      <c r="A42" s="17" t="s">
        <v>41</v>
      </c>
      <c r="B42" s="18">
        <v>150000</v>
      </c>
      <c r="C42" s="18">
        <f t="shared" si="2"/>
        <v>1800000</v>
      </c>
      <c r="D42" s="27">
        <f t="shared" si="7"/>
        <v>3.1976124493711365E-2</v>
      </c>
    </row>
    <row r="43" spans="1:4" ht="20.100000000000001" customHeight="1" x14ac:dyDescent="0.25">
      <c r="A43" s="16" t="s">
        <v>23</v>
      </c>
      <c r="B43" s="13">
        <v>35000</v>
      </c>
      <c r="C43" s="13">
        <f t="shared" si="2"/>
        <v>420000</v>
      </c>
      <c r="D43" s="27">
        <f t="shared" si="7"/>
        <v>7.4610957151993182E-3</v>
      </c>
    </row>
    <row r="44" spans="1:4" ht="20.100000000000001" customHeight="1" x14ac:dyDescent="0.25">
      <c r="A44" s="17" t="s">
        <v>55</v>
      </c>
      <c r="B44" s="18">
        <v>80000</v>
      </c>
      <c r="C44" s="18">
        <f t="shared" si="2"/>
        <v>960000</v>
      </c>
      <c r="D44" s="27">
        <f t="shared" si="7"/>
        <v>1.7053933063312727E-2</v>
      </c>
    </row>
    <row r="45" spans="1:4" ht="20.100000000000001" customHeight="1" x14ac:dyDescent="0.25">
      <c r="A45" s="16" t="s">
        <v>42</v>
      </c>
      <c r="B45" s="13">
        <v>30000</v>
      </c>
      <c r="C45" s="13">
        <f t="shared" ref="C45" si="8">B45*12</f>
        <v>360000</v>
      </c>
      <c r="D45" s="27">
        <f t="shared" si="7"/>
        <v>6.3952248987422721E-3</v>
      </c>
    </row>
    <row r="46" spans="1:4" ht="20.100000000000001" customHeight="1" x14ac:dyDescent="0.25">
      <c r="A46" s="17" t="s">
        <v>54</v>
      </c>
      <c r="B46" s="18">
        <v>98000</v>
      </c>
      <c r="C46" s="18">
        <f t="shared" ref="C46" si="9">B46*12</f>
        <v>1176000</v>
      </c>
      <c r="D46" s="27">
        <f t="shared" si="7"/>
        <v>2.0891068002558091E-2</v>
      </c>
    </row>
    <row r="47" spans="1:4" ht="20.100000000000001" customHeight="1" x14ac:dyDescent="0.25">
      <c r="A47" s="16" t="s">
        <v>56</v>
      </c>
      <c r="B47" s="13">
        <v>25000</v>
      </c>
      <c r="C47" s="13">
        <f t="shared" ref="C47" si="10">B47*12</f>
        <v>300000</v>
      </c>
      <c r="D47" s="27">
        <f t="shared" si="7"/>
        <v>5.3293540822852269E-3</v>
      </c>
    </row>
    <row r="48" spans="1:4" ht="20.100000000000001" customHeight="1" x14ac:dyDescent="0.25">
      <c r="A48" s="17" t="s">
        <v>10</v>
      </c>
      <c r="B48" s="18">
        <v>99000</v>
      </c>
      <c r="C48" s="18">
        <f t="shared" si="2"/>
        <v>1188000</v>
      </c>
      <c r="D48" s="27">
        <f t="shared" si="7"/>
        <v>2.11042421658495E-2</v>
      </c>
    </row>
    <row r="49" spans="1:4" ht="20.100000000000001" customHeight="1" x14ac:dyDescent="0.25">
      <c r="A49" s="16" t="s">
        <v>24</v>
      </c>
      <c r="B49" s="13">
        <v>50000</v>
      </c>
      <c r="C49" s="13">
        <f t="shared" si="2"/>
        <v>600000</v>
      </c>
      <c r="D49" s="27">
        <f t="shared" si="7"/>
        <v>1.0658708164570454E-2</v>
      </c>
    </row>
    <row r="50" spans="1:4" ht="20.100000000000001" customHeight="1" x14ac:dyDescent="0.25">
      <c r="A50" s="17" t="s">
        <v>52</v>
      </c>
      <c r="B50" s="18">
        <v>200000</v>
      </c>
      <c r="C50" s="18">
        <f t="shared" si="2"/>
        <v>2400000</v>
      </c>
      <c r="D50" s="27">
        <f t="shared" si="7"/>
        <v>4.2634832658281815E-2</v>
      </c>
    </row>
    <row r="51" spans="1:4" ht="20.100000000000001" customHeight="1" x14ac:dyDescent="0.25">
      <c r="A51" s="16" t="s">
        <v>25</v>
      </c>
      <c r="B51" s="13">
        <v>100000</v>
      </c>
      <c r="C51" s="13">
        <f t="shared" si="2"/>
        <v>1200000</v>
      </c>
      <c r="D51" s="27">
        <f t="shared" si="7"/>
        <v>2.1317416329140908E-2</v>
      </c>
    </row>
    <row r="52" spans="1:4" ht="20.100000000000001" customHeight="1" x14ac:dyDescent="0.25">
      <c r="A52" s="17" t="s">
        <v>26</v>
      </c>
      <c r="B52" s="18">
        <v>120000</v>
      </c>
      <c r="C52" s="18">
        <f t="shared" si="2"/>
        <v>1440000</v>
      </c>
      <c r="D52" s="27">
        <f t="shared" si="7"/>
        <v>2.5580899594969089E-2</v>
      </c>
    </row>
    <row r="53" spans="1:4" ht="20.100000000000001" customHeight="1" x14ac:dyDescent="0.25">
      <c r="A53" s="17" t="s">
        <v>57</v>
      </c>
      <c r="B53" s="18">
        <v>30000</v>
      </c>
      <c r="C53" s="18">
        <f t="shared" ref="C53" si="11">B53*12</f>
        <v>360000</v>
      </c>
      <c r="D53" s="27">
        <f t="shared" si="7"/>
        <v>6.3952248987422721E-3</v>
      </c>
    </row>
    <row r="54" spans="1:4" ht="20.100000000000001" customHeight="1" x14ac:dyDescent="0.25">
      <c r="A54" s="16"/>
      <c r="B54" s="13"/>
      <c r="C54" s="13"/>
      <c r="D54" s="26"/>
    </row>
    <row r="55" spans="1:4" ht="20.100000000000001" customHeight="1" x14ac:dyDescent="0.25">
      <c r="A55" s="19" t="s">
        <v>11</v>
      </c>
      <c r="B55" s="13"/>
      <c r="C55" s="13"/>
      <c r="D55" s="26"/>
    </row>
    <row r="56" spans="1:4" ht="20.100000000000001" customHeight="1" x14ac:dyDescent="0.25">
      <c r="A56" s="20" t="s">
        <v>12</v>
      </c>
      <c r="B56" s="13">
        <v>150000</v>
      </c>
      <c r="C56" s="13">
        <f t="shared" si="2"/>
        <v>1800000</v>
      </c>
      <c r="D56" s="27">
        <f t="shared" ref="D56:D74" si="12">C56/$C$37</f>
        <v>3.1976124493711365E-2</v>
      </c>
    </row>
    <row r="57" spans="1:4" ht="20.100000000000001" customHeight="1" x14ac:dyDescent="0.25">
      <c r="A57" s="21" t="s">
        <v>49</v>
      </c>
      <c r="B57" s="18">
        <v>75000</v>
      </c>
      <c r="C57" s="18">
        <f t="shared" si="2"/>
        <v>900000</v>
      </c>
      <c r="D57" s="27">
        <f t="shared" si="12"/>
        <v>1.5988062246855683E-2</v>
      </c>
    </row>
    <row r="58" spans="1:4" ht="20.100000000000001" customHeight="1" x14ac:dyDescent="0.25">
      <c r="A58" s="20" t="s">
        <v>50</v>
      </c>
      <c r="B58" s="13">
        <v>38000</v>
      </c>
      <c r="C58" s="13">
        <f t="shared" si="2"/>
        <v>456000</v>
      </c>
      <c r="D58" s="27">
        <f t="shared" si="12"/>
        <v>8.1006182050735454E-3</v>
      </c>
    </row>
    <row r="59" spans="1:4" ht="20.100000000000001" customHeight="1" x14ac:dyDescent="0.25">
      <c r="A59" s="21" t="s">
        <v>51</v>
      </c>
      <c r="B59" s="18">
        <v>70000</v>
      </c>
      <c r="C59" s="18">
        <f t="shared" si="2"/>
        <v>840000</v>
      </c>
      <c r="D59" s="27">
        <f t="shared" si="12"/>
        <v>1.4922191430398636E-2</v>
      </c>
    </row>
    <row r="60" spans="1:4" ht="20.100000000000001" customHeight="1" x14ac:dyDescent="0.25">
      <c r="A60" s="20" t="s">
        <v>53</v>
      </c>
      <c r="B60" s="13">
        <v>100000</v>
      </c>
      <c r="C60" s="13">
        <f t="shared" si="2"/>
        <v>1200000</v>
      </c>
      <c r="D60" s="27">
        <f t="shared" si="12"/>
        <v>2.1317416329140908E-2</v>
      </c>
    </row>
    <row r="61" spans="1:4" ht="20.100000000000001" customHeight="1" x14ac:dyDescent="0.25">
      <c r="A61" s="21" t="s">
        <v>62</v>
      </c>
      <c r="B61" s="18">
        <v>80000</v>
      </c>
      <c r="C61" s="18">
        <f t="shared" ref="C61" si="13">B61*12</f>
        <v>960000</v>
      </c>
      <c r="D61" s="27">
        <f t="shared" si="12"/>
        <v>1.7053933063312727E-2</v>
      </c>
    </row>
    <row r="62" spans="1:4" ht="20.100000000000001" customHeight="1" x14ac:dyDescent="0.25">
      <c r="A62" s="21" t="s">
        <v>63</v>
      </c>
      <c r="B62" s="18">
        <v>100000</v>
      </c>
      <c r="C62" s="18">
        <f t="shared" si="2"/>
        <v>1200000</v>
      </c>
      <c r="D62" s="27">
        <f t="shared" si="12"/>
        <v>2.1317416329140908E-2</v>
      </c>
    </row>
    <row r="63" spans="1:4" ht="20.100000000000001" customHeight="1" x14ac:dyDescent="0.25">
      <c r="A63" s="19" t="s">
        <v>64</v>
      </c>
      <c r="B63" s="13"/>
      <c r="C63" s="13"/>
      <c r="D63" s="26"/>
    </row>
    <row r="64" spans="1:4" ht="20.100000000000001" customHeight="1" x14ac:dyDescent="0.25">
      <c r="A64" s="20" t="s">
        <v>27</v>
      </c>
      <c r="B64" s="13">
        <v>60000</v>
      </c>
      <c r="C64" s="13">
        <f t="shared" si="2"/>
        <v>720000</v>
      </c>
      <c r="D64" s="27">
        <f t="shared" si="12"/>
        <v>1.2790449797484544E-2</v>
      </c>
    </row>
    <row r="65" spans="1:4" ht="20.100000000000001" customHeight="1" x14ac:dyDescent="0.25">
      <c r="A65" s="21" t="s">
        <v>34</v>
      </c>
      <c r="B65" s="18">
        <v>20000</v>
      </c>
      <c r="C65" s="18">
        <f t="shared" si="2"/>
        <v>240000</v>
      </c>
      <c r="D65" s="27">
        <f t="shared" si="12"/>
        <v>4.2634832658281817E-3</v>
      </c>
    </row>
    <row r="66" spans="1:4" ht="20.100000000000001" customHeight="1" x14ac:dyDescent="0.25">
      <c r="A66" s="20" t="s">
        <v>28</v>
      </c>
      <c r="B66" s="13">
        <v>2000</v>
      </c>
      <c r="C66" s="13">
        <f t="shared" si="2"/>
        <v>24000</v>
      </c>
      <c r="D66" s="27">
        <f t="shared" si="12"/>
        <v>4.2634832658281814E-4</v>
      </c>
    </row>
    <row r="67" spans="1:4" ht="20.100000000000001" customHeight="1" x14ac:dyDescent="0.25">
      <c r="A67" s="21" t="s">
        <v>29</v>
      </c>
      <c r="B67" s="18">
        <v>4000</v>
      </c>
      <c r="C67" s="18">
        <f t="shared" si="2"/>
        <v>48000</v>
      </c>
      <c r="D67" s="27">
        <f t="shared" si="12"/>
        <v>8.5269665316563628E-4</v>
      </c>
    </row>
    <row r="68" spans="1:4" ht="20.100000000000001" customHeight="1" x14ac:dyDescent="0.25">
      <c r="A68" s="20" t="s">
        <v>30</v>
      </c>
      <c r="B68" s="13">
        <v>6000</v>
      </c>
      <c r="C68" s="13">
        <f t="shared" si="2"/>
        <v>72000</v>
      </c>
      <c r="D68" s="27">
        <f t="shared" si="12"/>
        <v>1.2790449797484545E-3</v>
      </c>
    </row>
    <row r="69" spans="1:4" ht="20.100000000000001" customHeight="1" x14ac:dyDescent="0.25">
      <c r="A69" s="21" t="s">
        <v>31</v>
      </c>
      <c r="B69" s="18">
        <v>3000</v>
      </c>
      <c r="C69" s="18">
        <f t="shared" si="2"/>
        <v>36000</v>
      </c>
      <c r="D69" s="27">
        <f t="shared" si="12"/>
        <v>6.3952248987422724E-4</v>
      </c>
    </row>
    <row r="70" spans="1:4" ht="20.100000000000001" customHeight="1" x14ac:dyDescent="0.25">
      <c r="A70" s="20" t="s">
        <v>32</v>
      </c>
      <c r="B70" s="13">
        <v>10000</v>
      </c>
      <c r="C70" s="13">
        <f t="shared" si="2"/>
        <v>120000</v>
      </c>
      <c r="D70" s="27">
        <f t="shared" si="12"/>
        <v>2.1317416329140909E-3</v>
      </c>
    </row>
    <row r="71" spans="1:4" ht="20.100000000000001" customHeight="1" x14ac:dyDescent="0.25">
      <c r="A71" s="21" t="s">
        <v>33</v>
      </c>
      <c r="B71" s="18">
        <v>6000</v>
      </c>
      <c r="C71" s="18">
        <f t="shared" si="2"/>
        <v>72000</v>
      </c>
      <c r="D71" s="27">
        <f t="shared" si="12"/>
        <v>1.2790449797484545E-3</v>
      </c>
    </row>
    <row r="72" spans="1:4" ht="20.100000000000001" customHeight="1" x14ac:dyDescent="0.25">
      <c r="A72" s="20" t="s">
        <v>35</v>
      </c>
      <c r="B72" s="13">
        <v>40000</v>
      </c>
      <c r="C72" s="13">
        <f t="shared" si="2"/>
        <v>480000</v>
      </c>
      <c r="D72" s="27">
        <f t="shared" si="12"/>
        <v>8.5269665316563634E-3</v>
      </c>
    </row>
    <row r="73" spans="1:4" ht="20.100000000000001" customHeight="1" x14ac:dyDescent="0.25">
      <c r="A73" s="21" t="s">
        <v>13</v>
      </c>
      <c r="B73" s="18">
        <v>50000</v>
      </c>
      <c r="C73" s="18">
        <f t="shared" si="2"/>
        <v>600000</v>
      </c>
      <c r="D73" s="27">
        <f t="shared" si="12"/>
        <v>1.0658708164570454E-2</v>
      </c>
    </row>
    <row r="74" spans="1:4" ht="20.100000000000001" customHeight="1" x14ac:dyDescent="0.25">
      <c r="A74" s="21" t="s">
        <v>45</v>
      </c>
      <c r="B74" s="18">
        <v>10000</v>
      </c>
      <c r="C74" s="18">
        <f t="shared" ref="C74" si="14">B74*12</f>
        <v>120000</v>
      </c>
      <c r="D74" s="27">
        <f t="shared" si="12"/>
        <v>2.1317416329140909E-3</v>
      </c>
    </row>
    <row r="75" spans="1:4" ht="20.100000000000001" customHeight="1" x14ac:dyDescent="0.25">
      <c r="A75" s="20"/>
      <c r="B75" s="13"/>
      <c r="C75" s="13"/>
      <c r="D75" s="26"/>
    </row>
    <row r="76" spans="1:4" ht="20.100000000000001" customHeight="1" x14ac:dyDescent="0.25">
      <c r="A76" s="19" t="s">
        <v>65</v>
      </c>
      <c r="B76" s="13"/>
      <c r="C76" s="13"/>
      <c r="D76" s="26"/>
    </row>
    <row r="77" spans="1:4" ht="20.100000000000001" customHeight="1" x14ac:dyDescent="0.25">
      <c r="A77" s="20" t="s">
        <v>14</v>
      </c>
      <c r="B77" s="13">
        <v>40000</v>
      </c>
      <c r="C77" s="13">
        <f t="shared" si="2"/>
        <v>480000</v>
      </c>
      <c r="D77" s="27">
        <f t="shared" ref="D77:D78" si="15">C77/$C$37</f>
        <v>8.5269665316563634E-3</v>
      </c>
    </row>
    <row r="78" spans="1:4" ht="20.100000000000001" customHeight="1" x14ac:dyDescent="0.25">
      <c r="A78" s="21" t="s">
        <v>15</v>
      </c>
      <c r="B78" s="18">
        <v>10000</v>
      </c>
      <c r="C78" s="18">
        <f t="shared" si="2"/>
        <v>120000</v>
      </c>
      <c r="D78" s="27">
        <f t="shared" si="15"/>
        <v>2.1317416329140909E-3</v>
      </c>
    </row>
    <row r="79" spans="1:4" ht="20.100000000000001" customHeight="1" thickBot="1" x14ac:dyDescent="0.3">
      <c r="A79" s="20"/>
      <c r="B79" s="13"/>
      <c r="C79" s="13"/>
      <c r="D79" s="26"/>
    </row>
    <row r="80" spans="1:4" ht="20.100000000000001" customHeight="1" x14ac:dyDescent="0.25">
      <c r="A80" s="35" t="s">
        <v>43</v>
      </c>
      <c r="B80" s="37">
        <f>B6-B37</f>
        <v>33999.99970000051</v>
      </c>
      <c r="C80" s="37">
        <f>C6-C37</f>
        <v>407999.99639999866</v>
      </c>
      <c r="D80" s="26"/>
    </row>
    <row r="81" spans="1:4" ht="20.100000000000001" customHeight="1" thickBot="1" x14ac:dyDescent="0.3">
      <c r="A81" s="36"/>
      <c r="B81" s="38"/>
      <c r="C81" s="38"/>
      <c r="D81" s="26"/>
    </row>
    <row r="82" spans="1:4" ht="20.100000000000001" customHeight="1" x14ac:dyDescent="0.25">
      <c r="D82" s="26"/>
    </row>
    <row r="83" spans="1:4" ht="20.100000000000001" customHeight="1" x14ac:dyDescent="0.25">
      <c r="D83" s="26"/>
    </row>
    <row r="84" spans="1:4" ht="20.100000000000001" customHeight="1" x14ac:dyDescent="0.25">
      <c r="D84" s="26"/>
    </row>
  </sheetData>
  <mergeCells count="9">
    <mergeCell ref="D5:D6"/>
    <mergeCell ref="D36:D37"/>
    <mergeCell ref="A1:D1"/>
    <mergeCell ref="A3:D3"/>
    <mergeCell ref="A80:A81"/>
    <mergeCell ref="B80:B81"/>
    <mergeCell ref="C80:C81"/>
    <mergeCell ref="A36:A37"/>
    <mergeCell ref="A5:A6"/>
  </mergeCells>
  <printOptions horizontalCentered="1"/>
  <pageMargins left="0.31496062992125984" right="0.31496062992125984" top="0.39370078740157483" bottom="0.39370078740157483" header="0" footer="0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cp:lastPrinted>2018-11-09T14:25:46Z</cp:lastPrinted>
  <dcterms:created xsi:type="dcterms:W3CDTF">2017-11-10T16:54:52Z</dcterms:created>
  <dcterms:modified xsi:type="dcterms:W3CDTF">2018-11-13T15:09:17Z</dcterms:modified>
</cp:coreProperties>
</file>